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martie\Licitatie 23.03.2021\TEAVA DEPOZIT\LOT VECHI 2018-2019\"/>
    </mc:Choice>
  </mc:AlternateContent>
  <xr:revisionPtr revIDLastSave="0" documentId="13_ncr:1_{CBAD21EA-F4D6-4373-9E3C-E330F454C41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a 2" sheetId="4" r:id="rId1"/>
  </sheets>
  <definedNames>
    <definedName name="_xlnm._FilterDatabase" localSheetId="0" hidden="1">'Anexa 2'!$1:$25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4" l="1"/>
  <c r="E3" i="4"/>
  <c r="E8" i="4" s="1"/>
  <c r="H2" i="4" l="1"/>
  <c r="I2" i="4" s="1"/>
  <c r="J2" i="4" s="1"/>
  <c r="H4" i="4"/>
  <c r="I4" i="4" s="1"/>
  <c r="J4" i="4" s="1"/>
  <c r="H5" i="4"/>
  <c r="I5" i="4" s="1"/>
  <c r="J5" i="4" s="1"/>
  <c r="H6" i="4"/>
  <c r="I6" i="4" s="1"/>
  <c r="J6" i="4" s="1"/>
  <c r="G2" i="4"/>
  <c r="G4" i="4"/>
  <c r="G5" i="4"/>
  <c r="G6" i="4"/>
  <c r="XFD6" i="4" l="1"/>
  <c r="XFD5" i="4"/>
  <c r="XFD4" i="4"/>
  <c r="XFD7" i="4" s="1"/>
  <c r="XFD8" i="4" s="1"/>
  <c r="XFD2" i="4"/>
  <c r="XFD3" i="4" s="1"/>
</calcChain>
</file>

<file path=xl/sharedStrings.xml><?xml version="1.0" encoding="utf-8"?>
<sst xmlns="http://schemas.openxmlformats.org/spreadsheetml/2006/main" count="25" uniqueCount="21">
  <si>
    <t>4</t>
  </si>
  <si>
    <t>13 Baraganu</t>
  </si>
  <si>
    <t>Diam. (")</t>
  </si>
  <si>
    <t>Descriere</t>
  </si>
  <si>
    <t>Magazia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</si>
  <si>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</si>
  <si>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</si>
  <si>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</si>
  <si>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</si>
  <si>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</si>
  <si>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Teava recuperata 28"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</si>
  <si>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</si>
  <si>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</si>
  <si>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</si>
  <si>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</si>
  <si>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</si>
  <si>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Conducta 4" Total</t>
  </si>
  <si>
    <t>Teava recuperata 28" Total</t>
  </si>
  <si>
    <t>Grand Total</t>
  </si>
  <si>
    <t>Telefon centrala/gestionar</t>
  </si>
  <si>
    <t>0244 401360/BICA ELENA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</si>
</sst>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" fontId="2" fillId="0" borderId="0" xfId="0" applyNumberFormat="1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2" fontId="2" fillId="0" borderId="0" xfId="0" applyNumberFormat="1" applyFont="1" applyBorder="1" applyAlignment="1">
      <alignment horizontal="left" vertical="top"/>
    </xf>
    <xf numFmtId="0" fontId="2" fillId="3" borderId="0" xfId="0" applyFont="1" applyFill="1" applyBorder="1" applyAlignment="1">
      <alignment horizontal="left" wrapText="1"/>
    </xf>
    <xf numFmtId="4" fontId="2" fillId="3" borderId="0" xfId="0" applyNumberFormat="1" applyFont="1" applyFill="1" applyBorder="1" applyAlignment="1">
      <alignment horizontal="left" vertical="top"/>
    </xf>
    <xf numFmtId="4" fontId="2" fillId="2" borderId="0" xfId="0" applyNumberFormat="1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left" vertical="top"/>
    </xf>
    <xf numFmtId="12" fontId="2" fillId="0" borderId="0" xfId="0" applyNumberFormat="1" applyFont="1" applyFill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10"/>
  <sheetViews>
    <sheetView tabSelected="1" workbookViewId="0">
      <selection activeCell="C14" sqref="C14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customWidth="1"/>
    <col min="4" max="4" width="5.5546875" style="10" hidden="1" customWidth="1"/>
    <col min="5" max="5" width="10.109375" style="12" customWidth="1"/>
    <col min="6" max="6" width="12.88671875" style="17" hidden="1" customWidth="1"/>
    <col min="7" max="7" width="9.33203125" style="17" hidden="1" customWidth="1"/>
    <col min="8" max="8" width="9.33203125" style="17" customWidth="1"/>
    <col min="9" max="9" width="12.88671875" style="12" customWidth="1"/>
    <col min="10" max="10" width="11.33203125" style="12" bestFit="1" customWidth="1"/>
    <col min="11" max="11" width="32.5546875" style="28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 16384:16384" s="26" customFormat="1" ht="93.6" x14ac:dyDescent="0.3">
      <c r="A1" s="20" t="s">
        <v>4</v>
      </c>
      <c r="B1" s="20" t="s">
        <v>3</v>
      </c>
      <c r="C1" s="21" t="s">
        <v>2</v>
      </c>
      <c r="D1" s="29" t="s">
        <v>12</v>
      </c>
      <c r="E1" s="22" t="s">
        <v>13</v>
      </c>
      <c r="F1" s="24" t="s">
        <v>7</v>
      </c>
      <c r="G1" s="24" t="s">
        <v>9</v>
      </c>
      <c r="H1" s="23" t="s">
        <v>11</v>
      </c>
      <c r="I1" s="24" t="s">
        <v>14</v>
      </c>
      <c r="J1" s="24" t="s">
        <v>15</v>
      </c>
      <c r="K1" s="27" t="s">
        <v>19</v>
      </c>
      <c r="L1" s="25"/>
    </row>
    <row r="2" spans="1:12 16384:16384" s="1" customFormat="1" outlineLevel="2" x14ac:dyDescent="0.3">
      <c r="A2" s="5" t="s">
        <v>5</v>
      </c>
      <c r="B2" s="2" t="s">
        <v>6</v>
      </c>
      <c r="C2" s="3" t="s">
        <v>0</v>
      </c>
      <c r="D2" s="30">
        <v>2</v>
      </c>
      <c r="E2" s="18">
        <v>64.599999999999994</v>
      </c>
      <c r="F2" s="4">
        <v>14.56</v>
      </c>
      <c r="G2" s="4">
        <f t="shared" ref="G2:G6" si="0">0.9*F2</f>
        <v>13.104000000000001</v>
      </c>
      <c r="H2" s="13">
        <f t="shared" ref="H2:H6" si="1">0.8*F2</f>
        <v>11.648000000000001</v>
      </c>
      <c r="I2" s="4">
        <f t="shared" ref="I2:I6" si="2">H2*E2</f>
        <v>752.46080000000006</v>
      </c>
      <c r="J2" s="4">
        <f t="shared" ref="J2:J6" si="3">10/100*I2</f>
        <v>75.246080000000006</v>
      </c>
      <c r="K2" s="27" t="s">
        <v>20</v>
      </c>
      <c r="L2" s="15"/>
      <c r="XFD2" s="39">
        <f>SUM(C2:XFC2)</f>
        <v>933.6188800000001</v>
      </c>
    </row>
    <row r="3" spans="1:12 16384:16384" s="1" customFormat="1" outlineLevel="1" x14ac:dyDescent="0.3">
      <c r="A3" s="40"/>
      <c r="B3" s="42" t="s">
        <v>16</v>
      </c>
      <c r="C3" s="3"/>
      <c r="D3" s="31"/>
      <c r="E3" s="18">
        <f>SUBTOTAL(9,E2:E2)</f>
        <v>64.599999999999994</v>
      </c>
      <c r="F3" s="4"/>
      <c r="G3" s="4"/>
      <c r="H3" s="13"/>
      <c r="I3" s="4"/>
      <c r="J3" s="4"/>
      <c r="K3" s="41"/>
      <c r="L3" s="15"/>
      <c r="XFD3" s="39">
        <f>SUBTOTAL(9,XFD2:XFD2)</f>
        <v>933.6188800000001</v>
      </c>
    </row>
    <row r="4" spans="1:12 16384:16384" outlineLevel="2" x14ac:dyDescent="0.3">
      <c r="A4" s="32" t="s">
        <v>1</v>
      </c>
      <c r="B4" s="6" t="s">
        <v>10</v>
      </c>
      <c r="C4" s="7">
        <v>28</v>
      </c>
      <c r="D4" s="31">
        <v>23</v>
      </c>
      <c r="E4" s="19">
        <v>500</v>
      </c>
      <c r="F4" s="8">
        <v>241.5</v>
      </c>
      <c r="G4" s="4">
        <f t="shared" si="0"/>
        <v>217.35</v>
      </c>
      <c r="H4" s="13">
        <f t="shared" si="1"/>
        <v>193.20000000000002</v>
      </c>
      <c r="I4" s="4">
        <f t="shared" si="2"/>
        <v>96600.000000000015</v>
      </c>
      <c r="J4" s="4">
        <f t="shared" si="3"/>
        <v>9660.0000000000018</v>
      </c>
      <c r="K4" s="47"/>
      <c r="L4" s="16"/>
      <c r="XFD4" s="11">
        <f>SUM(C4:XFC4)</f>
        <v>107463.05000000002</v>
      </c>
    </row>
    <row r="5" spans="1:12 16384:16384" outlineLevel="2" x14ac:dyDescent="0.3">
      <c r="A5" s="32" t="s">
        <v>1</v>
      </c>
      <c r="B5" s="6" t="s">
        <v>10</v>
      </c>
      <c r="C5" s="7">
        <v>28</v>
      </c>
      <c r="D5" s="31">
        <v>24</v>
      </c>
      <c r="E5" s="19">
        <v>500</v>
      </c>
      <c r="F5" s="8">
        <v>241.5</v>
      </c>
      <c r="G5" s="4">
        <f t="shared" si="0"/>
        <v>217.35</v>
      </c>
      <c r="H5" s="13">
        <f t="shared" si="1"/>
        <v>193.20000000000002</v>
      </c>
      <c r="I5" s="4">
        <f t="shared" si="2"/>
        <v>96600.000000000015</v>
      </c>
      <c r="J5" s="4">
        <f t="shared" si="3"/>
        <v>9660.0000000000018</v>
      </c>
      <c r="K5" s="47"/>
      <c r="L5" s="16"/>
      <c r="XFD5" s="11">
        <f>SUM(C5:XFC5)</f>
        <v>107464.05000000002</v>
      </c>
    </row>
    <row r="6" spans="1:12 16384:16384" outlineLevel="2" x14ac:dyDescent="0.3">
      <c r="A6" s="32" t="s">
        <v>1</v>
      </c>
      <c r="B6" s="6" t="s">
        <v>10</v>
      </c>
      <c r="C6" s="7">
        <v>28</v>
      </c>
      <c r="D6" s="31">
        <v>25</v>
      </c>
      <c r="E6" s="19">
        <v>413.5</v>
      </c>
      <c r="F6" s="8">
        <v>241.5</v>
      </c>
      <c r="G6" s="4">
        <f t="shared" si="0"/>
        <v>217.35</v>
      </c>
      <c r="H6" s="13">
        <f t="shared" si="1"/>
        <v>193.20000000000002</v>
      </c>
      <c r="I6" s="4">
        <f t="shared" si="2"/>
        <v>79888.200000000012</v>
      </c>
      <c r="J6" s="4">
        <f t="shared" si="3"/>
        <v>7988.8200000000015</v>
      </c>
      <c r="K6" s="48"/>
      <c r="L6" s="16"/>
      <c r="XFD6" s="11">
        <f>SUM(C6:XFC6)</f>
        <v>88995.570000000022</v>
      </c>
    </row>
    <row r="7" spans="1:12 16384:16384" outlineLevel="1" x14ac:dyDescent="0.3">
      <c r="A7" s="32"/>
      <c r="B7" s="43" t="s">
        <v>17</v>
      </c>
      <c r="C7" s="7"/>
      <c r="D7" s="31"/>
      <c r="E7" s="38">
        <f>SUBTOTAL(9,E4:E6)</f>
        <v>1413.5</v>
      </c>
      <c r="F7" s="8"/>
      <c r="G7" s="4"/>
      <c r="H7" s="13"/>
      <c r="I7" s="4"/>
      <c r="J7" s="4"/>
      <c r="K7" s="33"/>
      <c r="L7" s="16"/>
      <c r="XFD7" s="11">
        <f>SUBTOTAL(9,XFD4:XFD6)</f>
        <v>303922.67000000004</v>
      </c>
    </row>
    <row r="8" spans="1:12 16384:16384" x14ac:dyDescent="0.3">
      <c r="A8" s="44"/>
      <c r="B8" s="46" t="s">
        <v>18</v>
      </c>
      <c r="C8" s="34"/>
      <c r="D8" s="35"/>
      <c r="E8" s="36">
        <f>SUBTOTAL(9,E2:E7)</f>
        <v>1478.1</v>
      </c>
      <c r="F8" s="14"/>
      <c r="G8" s="14"/>
      <c r="H8" s="37"/>
      <c r="I8" s="14"/>
      <c r="J8" s="14"/>
      <c r="K8" s="45"/>
      <c r="L8" s="16"/>
      <c r="XFD8" s="11">
        <f>SUBTOTAL(9,XFD2:XFD7)</f>
        <v>304856.28888000007</v>
      </c>
    </row>
    <row r="10" spans="1:12 16384:16384" x14ac:dyDescent="0.3">
      <c r="A10" s="9" t="s">
        <v>8</v>
      </c>
      <c r="I10" s="14"/>
      <c r="J10" s="14"/>
    </row>
  </sheetData>
  <mergeCells count="1">
    <mergeCell ref="K4:K6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2021-03-16T16:11:54Z</dcterms:modified>
</cp:coreProperties>
</file>